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60" windowWidth="16380" windowHeight="8130"/>
  </bookViews>
  <sheets>
    <sheet name="MÜLAKAT SONUÇLARI-ÜYP DR." sheetId="4" r:id="rId1"/>
  </sheets>
  <definedNames>
    <definedName name="_xlnm._FilterDatabase" localSheetId="0" hidden="1">'MÜLAKAT SONUÇLARI-ÜYP DR.'!$B$5:$K$14</definedName>
    <definedName name="_xlnm.Print_Area" localSheetId="0">'MÜLAKAT SONUÇLARI-ÜYP DR.'!$A$1:$K$12</definedName>
  </definedNames>
  <calcPr calcId="125725"/>
</workbook>
</file>

<file path=xl/calcChain.xml><?xml version="1.0" encoding="utf-8"?>
<calcChain xmlns="http://schemas.openxmlformats.org/spreadsheetml/2006/main">
  <c r="H14" i="4"/>
  <c r="F14"/>
  <c r="D14"/>
  <c r="H13"/>
  <c r="F13"/>
  <c r="D13"/>
  <c r="H12"/>
  <c r="F12"/>
  <c r="D12"/>
  <c r="I6"/>
  <c r="J6" s="1"/>
  <c r="H6"/>
  <c r="H7"/>
  <c r="H9"/>
  <c r="H8"/>
  <c r="H10"/>
  <c r="H11"/>
  <c r="F6"/>
  <c r="D7"/>
  <c r="D9"/>
  <c r="D8"/>
  <c r="D10"/>
  <c r="D11"/>
  <c r="D6"/>
  <c r="I7"/>
  <c r="J7" s="1"/>
  <c r="I9"/>
  <c r="J9" s="1"/>
  <c r="I8"/>
  <c r="J8" s="1"/>
  <c r="I10"/>
  <c r="J10" s="1"/>
  <c r="I11"/>
  <c r="J11" s="1"/>
  <c r="F11"/>
  <c r="F10"/>
  <c r="F8"/>
  <c r="F9"/>
  <c r="F7"/>
  <c r="K10" l="1"/>
  <c r="K7"/>
  <c r="K6"/>
  <c r="K8"/>
  <c r="K11"/>
  <c r="K9"/>
</calcChain>
</file>

<file path=xl/sharedStrings.xml><?xml version="1.0" encoding="utf-8"?>
<sst xmlns="http://schemas.openxmlformats.org/spreadsheetml/2006/main" count="34" uniqueCount="25">
  <si>
    <t>T.C. NEVŞEHİR HACI BEKTAŞ VELİ ÜNİVERSİTESİ</t>
  </si>
  <si>
    <t>SOSYAL BİLİMLER ENSTİTÜSÜ</t>
  </si>
  <si>
    <t>ADI SOYADI</t>
  </si>
  <si>
    <t>ALES</t>
  </si>
  <si>
    <t>MEZUNİYET</t>
  </si>
  <si>
    <t>Y.DİL</t>
  </si>
  <si>
    <t>ORTALAMA</t>
  </si>
  <si>
    <t>Ebru KEMER</t>
  </si>
  <si>
    <t>Uğur UĞUR</t>
  </si>
  <si>
    <t>Bülent ÇİZMECİ</t>
  </si>
  <si>
    <t>İbrahim BOZKURT</t>
  </si>
  <si>
    <t>Metin ERGÖKTAŞ</t>
  </si>
  <si>
    <t>Mustafa ERBİR</t>
  </si>
  <si>
    <t>Ayşegül TURAN</t>
  </si>
  <si>
    <t>MÜLAKAT</t>
  </si>
  <si>
    <t>SONUÇ</t>
  </si>
  <si>
    <t>SÇ</t>
  </si>
  <si>
    <t>EE</t>
  </si>
  <si>
    <t>GB</t>
  </si>
  <si>
    <t>Kadir GÜLSOY</t>
  </si>
  <si>
    <t>Emre YÜKSEL</t>
  </si>
  <si>
    <t>ASİL</t>
  </si>
  <si>
    <t>YEDEK</t>
  </si>
  <si>
    <t>GİRMEDİ</t>
  </si>
  <si>
    <t>ÜRETİM YÖNETİMİ VE PAZARLAMA  ANABİLİM DALI DOKTORA PROGRAMI MÜLAKAT SONUÇLARI</t>
  </si>
</sst>
</file>

<file path=xl/styles.xml><?xml version="1.0" encoding="utf-8"?>
<styleSheet xmlns="http://schemas.openxmlformats.org/spreadsheetml/2006/main">
  <numFmts count="1">
    <numFmt numFmtId="164" formatCode="0.000"/>
  </numFmts>
  <fonts count="12">
    <font>
      <sz val="11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FF"/>
      <name val="Calibri"/>
      <family val="2"/>
      <charset val="1"/>
    </font>
    <font>
      <sz val="11"/>
      <color rgb="FF0000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theme="0"/>
      <name val="Calibri"/>
      <family val="2"/>
      <charset val="1"/>
    </font>
    <font>
      <sz val="11"/>
      <color theme="0"/>
      <name val="Calibri"/>
      <family val="2"/>
      <charset val="1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Calibri"/>
      <family val="2"/>
      <charset val="1"/>
    </font>
    <font>
      <b/>
      <sz val="10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0" fillId="2" borderId="0" xfId="0" applyFill="1"/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0" fillId="0" borderId="0" xfId="0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Alignment="1">
      <alignment horizontal="center"/>
    </xf>
    <xf numFmtId="0" fontId="7" fillId="0" borderId="0" xfId="0" applyFont="1"/>
    <xf numFmtId="0" fontId="1" fillId="0" borderId="0" xfId="0" applyFont="1"/>
    <xf numFmtId="0" fontId="9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9" fontId="8" fillId="2" borderId="0" xfId="0" applyNumberFormat="1" applyFont="1" applyFill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2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164" fontId="9" fillId="2" borderId="1" xfId="0" applyNumberFormat="1" applyFont="1" applyFill="1" applyBorder="1"/>
    <xf numFmtId="2" fontId="9" fillId="0" borderId="0" xfId="0" applyNumberFormat="1" applyFont="1" applyAlignment="1">
      <alignment horizontal="center"/>
    </xf>
    <xf numFmtId="164" fontId="9" fillId="2" borderId="3" xfId="0" applyNumberFormat="1" applyFont="1" applyFill="1" applyBorder="1"/>
    <xf numFmtId="164" fontId="9" fillId="0" borderId="3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9" fillId="2" borderId="2" xfId="0" applyNumberFormat="1" applyFont="1" applyFill="1" applyBorder="1"/>
    <xf numFmtId="0" fontId="9" fillId="0" borderId="6" xfId="0" applyNumberFormat="1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right"/>
    </xf>
    <xf numFmtId="0" fontId="10" fillId="0" borderId="4" xfId="0" applyFont="1" applyBorder="1" applyAlignment="1">
      <alignment horizontal="center"/>
    </xf>
    <xf numFmtId="0" fontId="9" fillId="0" borderId="7" xfId="0" applyNumberFormat="1" applyFont="1" applyFill="1" applyBorder="1" applyAlignment="1">
      <alignment horizontal="left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/>
    <xf numFmtId="164" fontId="9" fillId="0" borderId="4" xfId="0" applyNumberFormat="1" applyFont="1" applyFill="1" applyBorder="1"/>
    <xf numFmtId="164" fontId="9" fillId="0" borderId="3" xfId="0" applyNumberFormat="1" applyFont="1" applyFill="1" applyBorder="1"/>
    <xf numFmtId="164" fontId="9" fillId="0" borderId="3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9" fillId="0" borderId="6" xfId="0" applyNumberFormat="1" applyFont="1" applyFill="1" applyBorder="1"/>
    <xf numFmtId="164" fontId="9" fillId="0" borderId="1" xfId="0" applyNumberFormat="1" applyFont="1" applyFill="1" applyBorder="1" applyAlignment="1">
      <alignment horizontal="center"/>
    </xf>
    <xf numFmtId="0" fontId="9" fillId="0" borderId="6" xfId="0" applyFont="1" applyFill="1" applyBorder="1"/>
    <xf numFmtId="0" fontId="9" fillId="0" borderId="6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8" fillId="0" borderId="8" xfId="0" applyFont="1" applyBorder="1" applyAlignment="1">
      <alignment horizontal="right"/>
    </xf>
    <xf numFmtId="0" fontId="8" fillId="0" borderId="8" xfId="0" applyFont="1" applyBorder="1"/>
    <xf numFmtId="0" fontId="8" fillId="0" borderId="0" xfId="0" applyFont="1" applyBorder="1" applyAlignment="1">
      <alignment horizontal="center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4"/>
  <sheetViews>
    <sheetView tabSelected="1" zoomScaleNormal="100" workbookViewId="0">
      <selection activeCell="K20" sqref="K20"/>
    </sheetView>
  </sheetViews>
  <sheetFormatPr defaultRowHeight="15"/>
  <cols>
    <col min="1" max="1" width="4.140625" style="6" customWidth="1"/>
    <col min="2" max="2" width="17.42578125" style="1" customWidth="1"/>
    <col min="3" max="3" width="7.28515625" style="2" customWidth="1"/>
    <col min="4" max="4" width="7.85546875" style="3" customWidth="1"/>
    <col min="5" max="5" width="6.42578125" style="2" customWidth="1"/>
    <col min="6" max="6" width="6.85546875" style="3" customWidth="1"/>
    <col min="7" max="7" width="6.5703125" style="2" customWidth="1"/>
    <col min="8" max="8" width="6.28515625" style="3" customWidth="1"/>
    <col min="9" max="9" width="7.140625" style="3" customWidth="1"/>
    <col min="10" max="10" width="7.28515625" style="3" customWidth="1"/>
    <col min="11" max="11" width="10" style="4" customWidth="1"/>
    <col min="12" max="12" width="10.85546875" style="6" customWidth="1"/>
    <col min="13" max="16384" width="9.140625" style="6"/>
  </cols>
  <sheetData>
    <row r="1" spans="1:17" ht="15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12"/>
    </row>
    <row r="2" spans="1:17" ht="15" customHeight="1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7" ht="15" customHeight="1">
      <c r="A3" s="48" t="s">
        <v>24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7" ht="15" customHeight="1">
      <c r="A4" s="13"/>
      <c r="B4" s="14"/>
      <c r="C4" s="15"/>
      <c r="D4" s="16">
        <v>0.5</v>
      </c>
      <c r="E4" s="17"/>
      <c r="F4" s="16">
        <v>0.2</v>
      </c>
      <c r="G4" s="17"/>
      <c r="H4" s="16">
        <v>0.1</v>
      </c>
      <c r="I4" s="16"/>
      <c r="J4" s="16">
        <v>0.2</v>
      </c>
      <c r="K4" s="18"/>
      <c r="L4" s="12"/>
    </row>
    <row r="5" spans="1:17" s="5" customFormat="1" ht="15" customHeight="1" thickBot="1">
      <c r="A5" s="17"/>
      <c r="B5" s="17" t="s">
        <v>2</v>
      </c>
      <c r="C5" s="17" t="s">
        <v>3</v>
      </c>
      <c r="D5" s="19" t="s">
        <v>3</v>
      </c>
      <c r="E5" s="17" t="s">
        <v>4</v>
      </c>
      <c r="F5" s="19" t="s">
        <v>4</v>
      </c>
      <c r="G5" s="17" t="s">
        <v>5</v>
      </c>
      <c r="H5" s="19" t="s">
        <v>5</v>
      </c>
      <c r="I5" s="19" t="s">
        <v>14</v>
      </c>
      <c r="J5" s="19"/>
      <c r="K5" s="18" t="s">
        <v>6</v>
      </c>
      <c r="L5" s="32" t="s">
        <v>15</v>
      </c>
      <c r="N5" s="10" t="s">
        <v>16</v>
      </c>
      <c r="O5" s="10" t="s">
        <v>17</v>
      </c>
      <c r="P5" s="10" t="s">
        <v>18</v>
      </c>
      <c r="Q5" s="10"/>
    </row>
    <row r="6" spans="1:17" s="5" customFormat="1" ht="15" customHeight="1" thickBot="1">
      <c r="A6" s="46">
        <v>1</v>
      </c>
      <c r="B6" s="20" t="s">
        <v>19</v>
      </c>
      <c r="C6" s="15">
        <v>81.391000000000005</v>
      </c>
      <c r="D6" s="21">
        <f t="shared" ref="D6:D14" si="0">C6*0.5</f>
        <v>40.695500000000003</v>
      </c>
      <c r="E6" s="22">
        <v>96.1</v>
      </c>
      <c r="F6" s="21">
        <f t="shared" ref="F6:F12" si="1">E6*0.2</f>
        <v>19.22</v>
      </c>
      <c r="G6" s="22">
        <v>85</v>
      </c>
      <c r="H6" s="21">
        <f t="shared" ref="H6:H14" si="2">G6*0.1</f>
        <v>8.5</v>
      </c>
      <c r="I6" s="23">
        <f t="shared" ref="I6:I11" si="3">AVERAGE(N6:P6)</f>
        <v>81.666666666666671</v>
      </c>
      <c r="J6" s="23">
        <f t="shared" ref="J6:J11" si="4">$J$4*I6</f>
        <v>16.333333333333336</v>
      </c>
      <c r="K6" s="24">
        <f t="shared" ref="K6:K11" si="5">D6+F6+H6+J6</f>
        <v>84.748833333333351</v>
      </c>
      <c r="L6" s="45" t="s">
        <v>21</v>
      </c>
      <c r="N6" s="10">
        <v>80</v>
      </c>
      <c r="O6" s="10">
        <v>80</v>
      </c>
      <c r="P6" s="10">
        <v>85</v>
      </c>
      <c r="Q6" s="10"/>
    </row>
    <row r="7" spans="1:17" ht="15" customHeight="1" thickBot="1">
      <c r="A7" s="46">
        <v>2</v>
      </c>
      <c r="B7" s="28" t="s">
        <v>11</v>
      </c>
      <c r="C7" s="25">
        <v>75.025999999999996</v>
      </c>
      <c r="D7" s="21">
        <f t="shared" si="0"/>
        <v>37.512999999999998</v>
      </c>
      <c r="E7" s="25">
        <v>67.33</v>
      </c>
      <c r="F7" s="21">
        <f t="shared" si="1"/>
        <v>13.466000000000001</v>
      </c>
      <c r="G7" s="25">
        <v>77</v>
      </c>
      <c r="H7" s="21">
        <f t="shared" si="2"/>
        <v>7.7</v>
      </c>
      <c r="I7" s="23">
        <f t="shared" si="3"/>
        <v>83.333333333333329</v>
      </c>
      <c r="J7" s="23">
        <f t="shared" si="4"/>
        <v>16.666666666666668</v>
      </c>
      <c r="K7" s="24">
        <f t="shared" si="5"/>
        <v>75.345666666666673</v>
      </c>
      <c r="L7" s="45" t="s">
        <v>21</v>
      </c>
      <c r="N7" s="11">
        <v>85</v>
      </c>
      <c r="O7" s="11">
        <v>80</v>
      </c>
      <c r="P7" s="11">
        <v>85</v>
      </c>
      <c r="Q7" s="11"/>
    </row>
    <row r="8" spans="1:17" ht="15" customHeight="1" thickBot="1">
      <c r="A8" s="46">
        <v>3</v>
      </c>
      <c r="B8" s="29" t="s">
        <v>20</v>
      </c>
      <c r="C8" s="25">
        <v>75.213999999999999</v>
      </c>
      <c r="D8" s="21">
        <f t="shared" si="0"/>
        <v>37.606999999999999</v>
      </c>
      <c r="E8" s="25">
        <v>73.16</v>
      </c>
      <c r="F8" s="21">
        <f t="shared" si="1"/>
        <v>14.632</v>
      </c>
      <c r="G8" s="25">
        <v>59</v>
      </c>
      <c r="H8" s="21">
        <f t="shared" si="2"/>
        <v>5.9</v>
      </c>
      <c r="I8" s="23">
        <f t="shared" si="3"/>
        <v>78.333333333333329</v>
      </c>
      <c r="J8" s="23">
        <f t="shared" si="4"/>
        <v>15.666666666666666</v>
      </c>
      <c r="K8" s="24">
        <f t="shared" si="5"/>
        <v>73.805666666666667</v>
      </c>
      <c r="L8" s="45" t="s">
        <v>21</v>
      </c>
      <c r="N8" s="11">
        <v>75</v>
      </c>
      <c r="O8" s="11">
        <v>80</v>
      </c>
      <c r="P8" s="11">
        <v>80</v>
      </c>
      <c r="Q8" s="11"/>
    </row>
    <row r="9" spans="1:17" ht="15" customHeight="1" thickBot="1">
      <c r="A9" s="47">
        <v>4</v>
      </c>
      <c r="B9" s="28" t="s">
        <v>13</v>
      </c>
      <c r="C9" s="25">
        <v>71.784000000000006</v>
      </c>
      <c r="D9" s="21">
        <f t="shared" si="0"/>
        <v>35.892000000000003</v>
      </c>
      <c r="E9" s="25">
        <v>82.5</v>
      </c>
      <c r="F9" s="21">
        <f t="shared" si="1"/>
        <v>16.5</v>
      </c>
      <c r="G9" s="25">
        <v>63.75</v>
      </c>
      <c r="H9" s="21">
        <f t="shared" si="2"/>
        <v>6.375</v>
      </c>
      <c r="I9" s="23">
        <f t="shared" si="3"/>
        <v>81.666666666666671</v>
      </c>
      <c r="J9" s="23">
        <f t="shared" si="4"/>
        <v>16.333333333333336</v>
      </c>
      <c r="K9" s="24">
        <f t="shared" si="5"/>
        <v>75.100333333333339</v>
      </c>
      <c r="L9" s="45" t="s">
        <v>21</v>
      </c>
      <c r="N9" s="11">
        <v>85</v>
      </c>
      <c r="O9" s="11">
        <v>80</v>
      </c>
      <c r="P9" s="11">
        <v>80</v>
      </c>
      <c r="Q9" s="11"/>
    </row>
    <row r="10" spans="1:17" ht="15" customHeight="1" thickBot="1">
      <c r="A10" s="47">
        <v>5</v>
      </c>
      <c r="B10" s="30" t="s">
        <v>9</v>
      </c>
      <c r="C10" s="26">
        <v>65.56</v>
      </c>
      <c r="D10" s="21">
        <f t="shared" si="0"/>
        <v>32.78</v>
      </c>
      <c r="E10" s="26">
        <v>74.8</v>
      </c>
      <c r="F10" s="27">
        <f t="shared" si="1"/>
        <v>14.96</v>
      </c>
      <c r="G10" s="26">
        <v>70</v>
      </c>
      <c r="H10" s="21">
        <f t="shared" si="2"/>
        <v>7</v>
      </c>
      <c r="I10" s="23">
        <f t="shared" si="3"/>
        <v>96.666666666666671</v>
      </c>
      <c r="J10" s="23">
        <f t="shared" si="4"/>
        <v>19.333333333333336</v>
      </c>
      <c r="K10" s="24">
        <f t="shared" si="5"/>
        <v>74.073333333333338</v>
      </c>
      <c r="L10" s="45" t="s">
        <v>21</v>
      </c>
      <c r="N10" s="11">
        <v>90</v>
      </c>
      <c r="O10" s="11">
        <v>100</v>
      </c>
      <c r="P10" s="11">
        <v>100</v>
      </c>
      <c r="Q10" s="11"/>
    </row>
    <row r="11" spans="1:17" ht="15" customHeight="1" thickBot="1">
      <c r="A11" s="31">
        <v>6</v>
      </c>
      <c r="B11" s="33" t="s">
        <v>10</v>
      </c>
      <c r="C11" s="34">
        <v>71.203000000000003</v>
      </c>
      <c r="D11" s="35">
        <f t="shared" si="0"/>
        <v>35.601500000000001</v>
      </c>
      <c r="E11" s="34">
        <v>65</v>
      </c>
      <c r="F11" s="36">
        <f t="shared" si="1"/>
        <v>13</v>
      </c>
      <c r="G11" s="34">
        <v>57.5</v>
      </c>
      <c r="H11" s="35">
        <f t="shared" si="2"/>
        <v>5.75</v>
      </c>
      <c r="I11" s="37">
        <f t="shared" si="3"/>
        <v>80</v>
      </c>
      <c r="J11" s="37">
        <f t="shared" si="4"/>
        <v>16</v>
      </c>
      <c r="K11" s="38">
        <f t="shared" si="5"/>
        <v>70.351500000000001</v>
      </c>
      <c r="L11" s="39" t="s">
        <v>22</v>
      </c>
      <c r="N11" s="11">
        <v>80</v>
      </c>
      <c r="O11" s="11">
        <v>80</v>
      </c>
      <c r="P11" s="11">
        <v>80</v>
      </c>
      <c r="Q11" s="11"/>
    </row>
    <row r="12" spans="1:17" s="7" customFormat="1" ht="15.75" thickBot="1">
      <c r="A12" s="31">
        <v>7</v>
      </c>
      <c r="B12" s="40" t="s">
        <v>12</v>
      </c>
      <c r="C12" s="41">
        <v>84.596999999999994</v>
      </c>
      <c r="D12" s="35">
        <f t="shared" si="0"/>
        <v>42.298499999999997</v>
      </c>
      <c r="E12" s="41">
        <v>94.4</v>
      </c>
      <c r="F12" s="35">
        <f t="shared" si="1"/>
        <v>18.880000000000003</v>
      </c>
      <c r="G12" s="41">
        <v>75</v>
      </c>
      <c r="H12" s="35">
        <f t="shared" si="2"/>
        <v>7.5</v>
      </c>
      <c r="I12" s="37"/>
      <c r="J12" s="37"/>
      <c r="K12" s="38"/>
      <c r="L12" s="39" t="s">
        <v>23</v>
      </c>
      <c r="M12" s="9"/>
    </row>
    <row r="13" spans="1:17" ht="15.75" thickBot="1">
      <c r="A13" s="31">
        <v>8</v>
      </c>
      <c r="B13" s="42" t="s">
        <v>7</v>
      </c>
      <c r="C13" s="41">
        <v>72.323999999999998</v>
      </c>
      <c r="D13" s="35">
        <f t="shared" si="0"/>
        <v>36.161999999999999</v>
      </c>
      <c r="E13" s="41">
        <v>93</v>
      </c>
      <c r="F13" s="35">
        <f>E13*$F$4</f>
        <v>18.600000000000001</v>
      </c>
      <c r="G13" s="41">
        <v>55</v>
      </c>
      <c r="H13" s="35">
        <f t="shared" si="2"/>
        <v>5.5</v>
      </c>
      <c r="I13" s="37"/>
      <c r="J13" s="37"/>
      <c r="K13" s="38"/>
      <c r="L13" s="39" t="s">
        <v>23</v>
      </c>
      <c r="M13" s="8"/>
    </row>
    <row r="14" spans="1:17" ht="15.75" thickBot="1">
      <c r="A14" s="31">
        <v>9</v>
      </c>
      <c r="B14" s="43" t="s">
        <v>8</v>
      </c>
      <c r="C14" s="44">
        <v>72.2898</v>
      </c>
      <c r="D14" s="35">
        <f t="shared" si="0"/>
        <v>36.1449</v>
      </c>
      <c r="E14" s="44">
        <v>74.570999999999998</v>
      </c>
      <c r="F14" s="35">
        <f>E14*$F$4</f>
        <v>14.914200000000001</v>
      </c>
      <c r="G14" s="44">
        <v>57.5</v>
      </c>
      <c r="H14" s="35">
        <f t="shared" si="2"/>
        <v>5.75</v>
      </c>
      <c r="I14" s="37"/>
      <c r="J14" s="37"/>
      <c r="K14" s="38"/>
      <c r="L14" s="39" t="s">
        <v>23</v>
      </c>
      <c r="M14" s="8"/>
    </row>
  </sheetData>
  <autoFilter ref="B5:K14">
    <sortState ref="B6:K14">
      <sortCondition descending="1" ref="K5:K14"/>
    </sortState>
  </autoFilter>
  <mergeCells count="3">
    <mergeCell ref="A1:K1"/>
    <mergeCell ref="A3:L3"/>
    <mergeCell ref="A2:L2"/>
  </mergeCells>
  <pageMargins left="0.70866141732283472" right="0.70866141732283472" top="0.74803149606299213" bottom="0.74803149606299213" header="0.31496062992125984" footer="0.31496062992125984"/>
  <pageSetup paperSize="9" firstPageNumber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MÜLAKAT SONUÇLARI-ÜYP DR.</vt:lpstr>
      <vt:lpstr>'MÜLAKAT SONUÇLARI-ÜYP DR.'!Yazdırma_Alanı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habip</dc:creator>
  <cp:lastModifiedBy>personel</cp:lastModifiedBy>
  <cp:revision>0</cp:revision>
  <cp:lastPrinted>2014-08-26T16:05:17Z</cp:lastPrinted>
  <dcterms:created xsi:type="dcterms:W3CDTF">2006-09-16T00:00:00Z</dcterms:created>
  <dcterms:modified xsi:type="dcterms:W3CDTF">2014-08-28T13:45:10Z</dcterms:modified>
</cp:coreProperties>
</file>